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i" sheetId="1" state="visible" r:id="rId1"/>
    <sheet name="Istruzioni" sheetId="2" state="visible" r:id="rId2"/>
  </sheets>
  <definedNames>
    <definedName name="_xlnm.Print_Area" localSheetId="0">'Conti'!$A$1:$B$32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003C8F"/>
    </font>
    <font>
      <b val="1"/>
      <color rgb="0014532D"/>
    </font>
    <font>
      <b val="1"/>
      <color rgb="00164E63"/>
    </font>
  </fonts>
  <fills count="5">
    <fill>
      <patternFill/>
    </fill>
    <fill>
      <patternFill patternType="gray125"/>
    </fill>
    <fill>
      <patternFill patternType="solid">
        <fgColor rgb="00164E63"/>
      </patternFill>
    </fill>
    <fill>
      <patternFill patternType="solid">
        <fgColor rgb="00FFF2BF"/>
      </patternFill>
    </fill>
    <fill>
      <patternFill patternType="solid">
        <fgColor rgb="00DCF4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  <xf numFmtId="0" fontId="2" fillId="3" borderId="0" pivotButton="0" quotePrefix="0" xfId="0"/>
    <xf numFmtId="4" fontId="3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 fitToPage="1"/>
  </s:sheetPr>
  <s:dimension ref="A1:B32"/>
  <s:sheetViews>
    <s:sheetView showGridLines="0" workbookViewId="0">
      <s:pane xSplit="1" ySplit="3" topLeftCell="B4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65" customWidth="1" min="1" max="1"/>
    <s:col width="22" customWidth="1" min="2" max="2"/>
  </s:cols>
  <s:sheetData>
    <s:row r="1" ht="32" customHeight="1">
      <s:c r="A1" s="1" t="inlineStr">
        <s:is>
          <s:t>QUANTO DEVE VENDERE IL TUO BANCO?</s:t>
        </s:is>
      </s:c>
    </s:row>
    <s:row r="2" ht="32" customHeight="1">
      <s:c r="A2" s="2" t="inlineStr">
        <s:is>
          <s:t>Esempio inventato. Cambia le celle gialle e leggi Istruzioni.</s:t>
        </s:is>
      </s:c>
    </s:row>
    <s:row r="4" ht="30" customHeight="1">
      <s:c r="A4" s="2" t="inlineStr">
        <s:is>
          <s:t>Giornate effettive di lavoro nel mese</s:t>
        </s:is>
      </s:c>
      <s:c r="B4" s="3" t="n">
        <s:v>20</s:v>
      </s:c>
    </s:row>
    <s:row r="5" ht="30" customHeight="1">
      <s:c r="A5" s="2" t="inlineStr">
        <s:is>
          <s:t>Vendite medie per giornata da confrontare (euro)</s:t>
        </s:is>
      </s:c>
      <s:c r="B5" s="3" t="n">
        <s:v>450</s:v>
      </s:c>
    </s:row>
    <s:row r="6" ht="30" customHeight="1">
      <s:c r="A6" s="2" t="inlineStr">
        <s:is>
          <s:t>Merce VENDUTA: costo su ogni 100 euro di vendite</s:t>
        </s:is>
      </s:c>
      <s:c r="B6" s="3" t="n">
        <s:v>55</s:v>
      </s:c>
    </s:row>
    <s:row r="7" ht="30" customHeight="1">
      <s:c r="A7" s="2" t="inlineStr">
        <s:is>
          <s:t>Commissioni: costo su ogni 100 euro di vendite</s:t>
        </s:is>
      </s:c>
      <s:c r="B7" s="3" t="n">
        <s:v>1</s:v>
      </s:c>
    </s:row>
    <s:row r="8" ht="30" customHeight="1">
      <s:c r="A8" s="2" t="inlineStr">
        <s:is>
          <s:t>Scarti, imballaggi e altri costi variabili su 100 euro</s:t>
        </s:is>
      </s:c>
      <s:c r="B8" s="3" t="n">
        <s:v>4</s:v>
      </s:c>
    </s:row>
    <s:row r="9" ht="30" customHeight="1">
      <s:c r="A9" s="2" t="inlineStr">
        <s:is>
          <s:t>Spese mensili banco, escluse voci B6:B8 e B11:B12</s:t>
        </s:is>
      </s:c>
      <s:c r="B9" s="3" t="n">
        <s:v>1200</s:v>
      </s:c>
    </s:row>
    <s:row r="10" ht="30" customHeight="1">
      <s:c r="A10" s="2" t="inlineStr">
        <s:is>
          <s:t>Somma mensile che vuoi avere disponibile per te</s:t>
        </s:is>
      </s:c>
      <s:c r="B10" s="3" t="n">
        <s:v>1800</s:v>
      </s:c>
    </s:row>
    <s:row r="11" ht="30" customHeight="1">
      <s:c r="A11" s="2" t="inlineStr">
        <s:is>
          <s:t>Accantonamento imposte/contributi STIMATO dal consulente</s:t>
        </s:is>
      </s:c>
      <s:c r="B11" s="3" t="n">
        <s:v>400</s:v>
      </s:c>
    </s:row>
    <s:row r="12" ht="30" customHeight="1">
      <s:c r="A12" s="2" t="inlineStr">
        <s:is>
          <s:t>Rate/recupero investimento mensile (facoltativo)</s:t>
        </s:is>
      </s:c>
      <s:c r="B12" s="3" t="n">
        <s:v>0</s:v>
      </s:c>
    </s:row>
    <s:row r="15" ht="32" customHeight="1">
      <s:c r="A15" s="2" t="inlineStr">
        <s:is>
          <s:t>Costi variabili su 100 euro di vendite</s:t>
        </s:is>
      </s:c>
      <s:c r="B15" s="4">
        <s:f>SUM(B6:B8)</s:f>
        <s:v>60</s:v>
      </s:c>
    </s:row>
    <s:row r="16" ht="32" customHeight="1">
      <s:c r="A16" s="2" t="inlineStr">
        <s:is>
          <s:t>Di ogni 100 euro restano, prima delle spese (euro)</s:t>
        </s:is>
      </s:c>
      <s:c r="B16" s="4">
        <s:f>100-B15</s:f>
        <s:v>40</s:v>
      </s:c>
    </s:row>
    <s:row r="17" ht="32" customHeight="1">
      <s:c r="A17" s="2" t="inlineStr">
        <s:is>
          <s:t>Vendite mensili necessarie (euro)</s:t>
        </s:is>
      </s:c>
      <s:c r="B17" s="4">
        <s:f>IF(OR(COUNT(B4:B12)&lt;&gt;9,B4&lt;=0,B4&gt;31,B4&lt;&gt;INT(B4),MIN(B5:B12)&lt;0,SUM(B6:B8)&gt;=100),"",SUM(B9:B12)/(B16/100))</s:f>
        <s:v>8500</s:v>
      </s:c>
    </s:row>
    <s:row r="18" ht="32" customHeight="1">
      <s:c r="A18" s="2" t="inlineStr">
        <s:is>
          <s:t>Obiettivo medio per giornata (euro)</s:t>
        </s:is>
      </s:c>
      <s:c r="B18" s="4">
        <s:f>IF(OR(COUNT(B4:B12)&lt;&gt;9,B4&lt;=0,B4&gt;31,B4&lt;&gt;INT(B4),MIN(B5:B12)&lt;0,SUM(B6:B8)&gt;=100),"",B17/B4)</s:f>
        <s:v>425</s:v>
      </s:c>
    </s:row>
    <s:row r="19" ht="32" customHeight="1">
      <s:c r="A19" s="2" t="inlineStr">
        <s:is>
          <s:t>Vendite mensili al valore indicato in B5 (euro)</s:t>
        </s:is>
      </s:c>
      <s:c r="B19" s="4">
        <s:f>IF(OR(COUNT(B4:B12)&lt;&gt;9,B4&lt;=0,B4&gt;31,B4&lt;&gt;INT(B4),MIN(B5:B12)&lt;0,SUM(B6:B8)&gt;=100),"",B4*B5)</s:f>
        <s:v>9000</s:v>
      </s:c>
    </s:row>
    <s:row r="20" ht="32" customHeight="1">
      <s:c r="A20" s="2" t="inlineStr">
        <s:is>
          <s:t>Disponibile per te dopo spese e accantonamenti stimati</s:t>
        </s:is>
      </s:c>
      <s:c r="B20" s="4">
        <s:f>IF(OR(COUNT(B4:B12)&lt;&gt;9,B4&lt;=0,B4&gt;31,B4&lt;&gt;INT(B4),MIN(B5:B12)&lt;0,SUM(B6:B8)&gt;=100),"",B19*(B16/100)-B9-B11-B12)</s:f>
        <s:v>2000</s:v>
      </s:c>
    </s:row>
    <s:row r="21" ht="32" customHeight="1">
      <s:c r="A21" s="2" t="inlineStr">
        <s:is>
          <s:t>Differenza rispetto alla somma desiderata in B10</s:t>
        </s:is>
      </s:c>
      <s:c r="B21" s="4">
        <s:f>IF(OR(COUNT(B4:B12)&lt;&gt;9,B4&lt;=0,B4&gt;31,B4&lt;&gt;INT(B4),MIN(B5:B12)&lt;0,SUM(B6:B8)&gt;=100),"",B20-B10)</s:f>
        <s:v>200</s:v>
      </s:c>
    </s:row>
    <s:row r="22" ht="32" customHeight="1">
      <s:c r="A22" s="2" t="inlineStr">
        <s:is>
          <s:t>Obiettivo giornaliero con QUATTRO giornate in meno</s:t>
        </s:is>
      </s:c>
      <s:c r="B22" s="4">
        <s:f>IF(OR(OR(COUNT(B4:B12)&lt;&gt;9,B4&lt;=0,B4&gt;31,B4&lt;&gt;INT(B4),MIN(B5:B12)&lt;0,SUM(B6:B8)&gt;=100),B4&lt;=4),"",B17/(B4-4))</s:f>
        <s:v>531.25</s:v>
      </s:c>
    </s:row>
    <s:row r="24" ht="32" customHeight="1">
      <s:c r="A24" t="inlineStr">
        <s:is>
          <s:t>Controllo dati</s:t>
        </s:is>
      </s:c>
      <s:c r="B24" s="2" t="str">
        <s:f>IF(OR(COUNT(B4:B12)&lt;&gt;9,B4&lt;=0,B4&gt;31,B4&lt;&gt;INT(B4),MIN(B5:B12)&lt;0,SUM(B6:B8)&gt;=100),"CORREGGI I DATI","STIMA DA VERIFICARE")</s:f>
        <s:v>STIMA DA VERIFICARE</s:v>
      </s:c>
    </s:row>
    <s:row r="27" ht="30" customHeight="1">
      <s:c r="A27" s="2" t="inlineStr">
        <s:is>
          <s:t>Importi coerenti con il tuo regime IVA: chiedi al commercialista quali usare.</s:t>
        </s:is>
      </s:c>
    </s:row>
    <s:row r="28" ht="30" customHeight="1">
      <s:c r="A28" s="2" t="inlineStr">
        <s:is>
          <s:t>I 400 euro sono inventati: NON sono una stima valida per la tua attività.</s:t>
        </s:is>
      </s:c>
    </s:row>
    <s:row r="29" ht="30" customHeight="1">
      <s:c r="A29" s="2" t="inlineStr">
        <s:is>
          <s:t>Non contare la stessa spesa in due righe. Margine e giornate non sono garantiti.</s:t>
        </s:is>
      </s:c>
    </s:row>
    <s:row r="30" ht="30" customHeight="1">
      <s:c r="A30" s="2" t="inlineStr">
        <s:is>
          <s:t>Se i costi variabili arrivano al 100%, non esiste un obiettivo positivo calcolabile.</s:t>
        </s:is>
      </s:c>
    </s:row>
    <s:row r="31" ht="30" customHeight="1">
      <s:c r="A31" s="2" t="inlineStr">
        <s:is>
          <s:t>Le rate sono uscite di denaro; non sono automaticamente costi fiscali deducibili.</s:t>
        </s:is>
      </s:c>
    </s:row>
    <s:row r="32" ht="30" customHeight="1">
      <s:c r="A32" s="2" t="inlineStr">
        <s:is>
          <s:t>Risultati orientativi: non calcolano tasse, contributi, valore del banco o liquidità iniziale.</s:t>
        </s:is>
      </s:c>
    </s:row>
  </s:sheetData>
  <s:mergeCells count="8">
    <s:mergeCell ref="A30:B30"/>
    <s:mergeCell ref="A2:B2"/>
    <s:mergeCell ref="A29:B29"/>
    <s:mergeCell ref="A28:B28"/>
    <s:mergeCell ref="A32:B32"/>
    <s:mergeCell ref="A1:B1"/>
    <s:mergeCell ref="A27:B27"/>
    <s:mergeCell ref="A31:B31"/>
  </s:mergeCells>
  <s:dataValidations count="9">
    <s:dataValidation sqref="B4" showDropDown="0" showInputMessage="0" showErrorMessage="1" allowBlank="0" errorTitle="Controlla il valore" error="Usa un numero valido e non negativo. Giornate: da 1 a 31." type="whole" errorStyle="stop" operator="between">
      <s:formula1>1</s:formula1>
      <s:formula2>31</s:formula2>
    </s:dataValidation>
    <s:dataValidation sqref="B5" showDropDown="0" showInputMessage="0" showErrorMessage="1" allowBlank="0" errorTitle="Controlla il valore" error="Usa un numero valido e non negativo. Giornate: da 1 a 31." type="decimal" errorStyle="stop" operator="between">
      <s:formula1>0</s:formula1>
      <s:formula2>100000000</s:formula2>
    </s:dataValidation>
    <s:dataValidation sqref="B6" showDropDown="0" showInputMessage="0" showErrorMessage="1" allowBlank="0" errorTitle="Controlla il valore" error="Usa un numero valido e non negativo. Giornate: da 1 a 31." type="decimal" errorStyle="stop" operator="between">
      <s:formula1>0</s:formula1>
      <s:formula2>99.999</s:formula2>
    </s:dataValidation>
    <s:dataValidation sqref="B7" showDropDown="0" showInputMessage="0" showErrorMessage="1" allowBlank="0" errorTitle="Controlla il valore" error="Usa un numero valido e non negativo. Giornate: da 1 a 31." type="decimal" errorStyle="stop" operator="between">
      <s:formula1>0</s:formula1>
      <s:formula2>99.999</s:formula2>
    </s:dataValidation>
    <s:dataValidation sqref="B8" showDropDown="0" showInputMessage="0" showErrorMessage="1" allowBlank="0" errorTitle="Controlla il valore" error="Usa un numero valido e non negativo. Giornate: da 1 a 31." type="decimal" errorStyle="stop" operator="between">
      <s:formula1>0</s:formula1>
      <s:formula2>99.999</s:formula2>
    </s:dataValidation>
    <s:dataValidation sqref="B9" showDropDown="0" showInputMessage="0" showErrorMessage="1" allowBlank="0" errorTitle="Controlla il valore" error="Usa un numero valido e non negativo. Giornate: da 1 a 31." type="decimal" errorStyle="stop" operator="between">
      <s:formula1>0</s:formula1>
      <s:formula2>100000000</s:formula2>
    </s:dataValidation>
    <s:dataValidation sqref="B10" showDropDown="0" showInputMessage="0" showErrorMessage="1" allowBlank="0" errorTitle="Controlla il valore" error="Usa un numero valido e non negativo. Giornate: da 1 a 31." type="decimal" errorStyle="stop" operator="between">
      <s:formula1>0</s:formula1>
      <s:formula2>100000000</s:formula2>
    </s:dataValidation>
    <s:dataValidation sqref="B11" showDropDown="0" showInputMessage="0" showErrorMessage="1" allowBlank="0" errorTitle="Controlla il valore" error="Usa un numero valido e non negativo. Giornate: da 1 a 31." type="decimal" errorStyle="stop" operator="between">
      <s:formula1>0</s:formula1>
      <s:formula2>100000000</s:formula2>
    </s:dataValidation>
    <s:dataValidation sqref="B12" showDropDown="0" showInputMessage="0" showErrorMessage="1" allowBlank="0" errorTitle="Controlla il valore" error="Usa un numero valido e non negativo. Giornate: da 1 a 31." type="decimal" errorStyle="stop" operator="between">
      <s:formula1>0</s:formula1>
      <s:formula2>100000000</s:formula2>
    </s:dataValidation>
  </s:dataValidations>
  <s:printOptions horizontalCentered="1"/>
  <s:pageMargins left="0.75" right="0.75" top="1" bottom="1" header="0.5" footer="0.5"/>
  <s:pageSetup orientation="portrait" paperSize="9" fitToHeight="1" fitToWidth="1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 ht="72" customHeight="1">
      <c r="A1" s="5" t="inlineStr">
        <is>
          <t>PRIMA DI COMPILARE</t>
        </is>
      </c>
      <c r="B1" s="6" t="inlineStr">
        <is>
          <t>Questo file non contiene macro, collegamenti a dati esterni né invii al sito. Excel, LibreOffice o Google Fogli ricalcolano le formule.</t>
        </is>
      </c>
    </row>
    <row r="2" ht="72" customHeight="1">
      <c r="A2" s="5" t="inlineStr">
        <is>
          <t>1. Tutti i valori sono esempi</t>
        </is>
      </c>
      <c r="B2" s="6" t="inlineStr">
        <is>
          <t>Cambia TUTTE le celle gialle. I numeri iniziali non rappresentano medie di mercato, prezzi corretti o imposte dovute.</t>
        </is>
      </c>
    </row>
    <row r="3" ht="72" customHeight="1">
      <c r="A3" s="5" t="inlineStr">
        <is>
          <t>2. IVA</t>
        </is>
      </c>
      <c r="B3" s="6" t="inlineStr">
        <is>
          <t>Se recuperabile, usa ricavi e costi al netto IVA. Se non recuperabile, può restare nel costo. Chiedi al consulente come trattarla nel tuo regime; non mescolare basi diverse.</t>
        </is>
      </c>
    </row>
    <row r="4" ht="72" customHeight="1">
      <c r="A4" s="5" t="inlineStr">
        <is>
          <t>3. Merce e margine</t>
        </is>
      </c>
      <c r="B4" s="6" t="inlineStr">
        <is>
          <t>B6 riguarda la merce effettivamente venduta, non tutti gli acquisti di magazzino. B6:B8 sono euro di costo per 100 euro di vendite. B16 = 100 meno la loro somma. Non è un ricarico sul prezzo di acquisto.</t>
        </is>
      </c>
    </row>
    <row r="5" ht="72" customHeight="1">
      <c r="A5" s="5" t="inlineStr">
        <is>
          <t>4. Spese del mese</t>
        </is>
      </c>
      <c r="B5" s="6" t="inlineStr">
        <is>
          <t>In B9 inserisci le altre spese: canoni, viaggi, deposito, assicurazione, manutenzione e costo complessivo degli aiuti. Spese annue divise per 12. Non duplicare quelle già inserite altrove.</t>
        </is>
      </c>
    </row>
    <row r="6" ht="72" customHeight="1">
      <c r="A6" s="5" t="inlineStr">
        <is>
          <t>5. Somma per te e imposte</t>
        </is>
      </c>
      <c r="B6" s="6" t="inlineStr">
        <is>
          <t>B10 è il denaro desiderato per te. B11 è un accantonamento prudente da far stimare al consulente sulla situazione complessiva. Il modello NON calcola tasse o contributi: se la stima è bassa, anche il risultato è troppo ottimistico.</t>
        </is>
      </c>
    </row>
    <row r="7" ht="72" customHeight="1">
      <c r="A7" s="5" t="inlineStr">
        <is>
          <t>6. Prezzo del banco e rate</t>
        </is>
      </c>
      <c r="B7" s="6" t="inlineStr">
        <is>
          <t>B12 parte da zero: esempio senza acquisto da finanziare. Inserisci l’uscita mensile di rate o l’accantonamento scelto per recuperare l’investimento, senza contare due volte la stessa uscita. Non confondere recupero capitale e utile fiscale.</t>
        </is>
      </c>
    </row>
    <row r="8" ht="72" customHeight="1">
      <c r="A8" s="5" t="inlineStr">
        <is>
          <t>7. Formule</t>
        </is>
      </c>
      <c r="B8" s="6" t="inlineStr">
        <is>
          <t>Vendite mensili obiettivo = (B9+B10+B11+B12)/(B16/100). Obiettivo giornata = B17/B4. Disponibile stimato = vendite mese × margine − B9 − B11 − B12. Il modello presume costi variabili proporzionali e spese mensili stabili.</t>
        </is>
      </c>
    </row>
    <row r="9" ht="72" customHeight="1">
      <c r="A9" s="5" t="inlineStr">
        <is>
          <t>8. Giornate e controllo</t>
        </is>
      </c>
      <c r="B9" s="6" t="inlineStr">
        <is>
          <t>Inserisci solo giornate effettive del mese. Confronta mesi e stagioni diversi. Celle verdi vuote o CORREGGI I DATI: controlla numeri mancanti, negativi, giornate o costi variabili al 100%. Non azzerare o cancellare formule.</t>
        </is>
      </c>
    </row>
    <row r="10" ht="72" customHeight="1">
      <c r="A10" s="5" t="inlineStr">
        <is>
          <t>9. Prima di comprare</t>
        </is>
      </c>
      <c r="B10" s="6" t="inlineStr">
        <is>
          <t>Controlla registrazioni reali, ore di lavoro, viaggio e stagionalità. Scorte iniziali, anticipi e imprevisti richiedono denaro aggiuntivo. Il foglio non valuta autorizzazioni, prezzo del posteggio o convenienza certa.</t>
        </is>
      </c>
    </row>
    <row r="11" ht="72" customHeight="1">
      <c r="A11" s="5" t="inlineStr">
        <is>
          <t>ESEMPIO DI CONTROLLO</t>
        </is>
      </c>
      <c r="B11" s="6" t="inlineStr">
        <is>
          <t>20 giornate, costi variabili 55+1+4=60%, spese1200 + somma per te1800 + accantonamento400 + rate0: vendite8500/mese,425/giorno. Con16giornate:531,25. Con vendite450/giorno resta una somma stimata per te di2000.</t>
        </is>
      </c>
    </row>
    <row r="12" ht="72" customHeight="1">
      <c r="A12" s="5" t="inlineStr">
        <is>
          <t>Fonti e articolo</t>
        </is>
      </c>
      <c r="B12" s="6" t="inlineStr">
        <is>
          <t>SNI Unioncamere: guida al margine e al punto di pareggio. INPS: contributi commercianti2026. Articolo: https://subingresso.it/blog?post=quanto-deve-incassare-banco-convenire</t>
        </is>
      </c>
    </row>
    <row r="13" ht="72" customHeight="1">
      <c r="A13" s="5" t="inlineStr">
        <is>
          <t>Aggiornamento</t>
        </is>
      </c>
      <c r="B13" s="6" t="inlineStr">
        <is>
          <t>27 ottobre 2026. Redazione Subingresso.it. Modello di orientamento con ipotesi esplicite, non prospetto fiscale o garanzia di reddito.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2026-10-27T08:57:09Z</dcterms:created>
  <dcterms:modified xsi:type="dcterms:W3CDTF">2026-10-27T08:57:09Z</dcterms:modified>
</cp:coreProperties>
</file>